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\Mirka_2023\"/>
    </mc:Choice>
  </mc:AlternateContent>
  <bookViews>
    <workbookView xWindow="0" yWindow="0" windowWidth="28620" windowHeight="1137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<sst xmlns="http://schemas.openxmlformats.org/spreadsheetml/2006/main" count="211" uniqueCount="127">
  <si>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</si>
  <si>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</si>
  <si>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</si>
  <si>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</si>
  <si>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</si>
  <si>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</si>
  <si>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</si>
  <si>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</si>
  <si>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</si>
  <si>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</si>
  <si>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</si>
  <si>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</si>
  <si>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</si>
  <si>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</si>
  <si>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</si>
  <si>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</si>
  <si>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</si>
  <si>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</si>
  <si>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</si>
  <si>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</si>
  <si>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ne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</si>
  <si>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</si>
  <si>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</si>
  <si>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</si>
  <si>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</si>
  <si>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</si>
  <si>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</si>
  <si>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</si>
  <si>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</si>
  <si>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</si>
  <si>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</si>
  <si>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</si>
  <si>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</si>
  <si>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</si>
  <si>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</si>
  <si>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</si>
  <si>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</si>
  <si>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</si>
  <si>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</si>
  <si>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</si>
  <si>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</si>
  <si>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</si>
  <si>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</si>
  <si>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</si>
  <si>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</si>
  <si>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</si>
  <si>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</si>
  <si>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</si>
  <si>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</si>
  <si>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</si>
  <si>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</si>
  <si>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</si>
  <si>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</si>
  <si>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</si>
  <si>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</si>
  <si>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</si>
  <si>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</si>
  <si>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</si>
  <si>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</si>
  <si>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</si>
  <si>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</si>
  <si>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</si>
  <si>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</si>
  <si>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</si>
  <si>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</si>
  <si>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</si>
  <si>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</si>
  <si>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</si>
  <si>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</si>
  <si>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</si>
  <si>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</si>
  <si>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</si>
  <si>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</si>
  <si>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</si>
  <si>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</si>
  <si>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</si>
  <si>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</si>
  <si>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</si>
  <si>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</si>
  <si>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</si>
  <si>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</si>
  <si>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</si>
  <si>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</si>
  <si>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</si>
  <si>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</si>
  <si>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</si>
  <si>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</si>
  <si>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</si>
  <si>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</si>
  <si>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</si>
  <si>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</si>
  <si>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</si>
  <si>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</si>
  <si>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</si>
  <si>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</si>
  <si>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</si>
  <si>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</si>
  <si>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</si>
  <si>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</si>
  <si>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</si>
  <si>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</si>
  <si>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</si>
  <si>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</si>
  <si>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</si>
  <si>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</si>
  <si>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</si>
  <si>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</si>
  <si>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</si>
  <si>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</si>
  <si>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</si>
  <si>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</si>
  <si>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</si>
  <si>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</si>
  <si>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</si>
  <si>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</si>
  <si>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</si>
  <si>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</si>
  <si>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</si>
  <si>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neinvestiční</t>
  </si>
  <si>
    <t>ano</t>
  </si>
  <si>
    <t>fyzická osoba nepodnikající</t>
  </si>
  <si>
    <t>fyzická osoba podnikající</t>
  </si>
  <si>
    <t>ORR</t>
  </si>
  <si>
    <t>Odbor regionálního rozvoje</t>
  </si>
  <si>
    <t>7771262/0800 - Zvl.Ú Česká spořitelna, a. s.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</si>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</sst>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7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topLeftCell="A7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43" t="s">
        <v>3</v>
      </c>
      <c r="F3" s="144"/>
      <c r="G3" s="145"/>
      <c r="I3" s="22"/>
    </row>
    <row r="4" spans="1:9" x14ac:dyDescent="0.25">
      <c r="A4" s="113"/>
      <c r="B4" s="87"/>
      <c r="C4" s="87"/>
      <c r="D4" s="114"/>
      <c r="E4" s="146"/>
      <c r="F4" s="147"/>
      <c r="G4" s="148"/>
      <c r="I4" s="22"/>
    </row>
    <row r="5" spans="1:9" x14ac:dyDescent="0.25">
      <c r="A5" s="113" t="s">
        <v>4</v>
      </c>
      <c r="B5" s="87"/>
      <c r="C5" s="87"/>
      <c r="D5" s="114"/>
      <c r="E5" s="120"/>
      <c r="F5" s="121"/>
      <c r="G5" s="122"/>
      <c r="I5" s="22"/>
    </row>
    <row r="6" spans="1:9" ht="15" customHeight="1" x14ac:dyDescent="0.25">
      <c r="A6" s="113" t="str">
        <f>IFERROR(VLOOKUP(D21,Data!C:D,2,0),"")</f>
        <v>Odbor regionálního rozvoje</v>
      </c>
      <c r="B6" s="87"/>
      <c r="C6" s="87"/>
      <c r="D6" s="114"/>
      <c r="E6" s="120"/>
      <c r="F6" s="121"/>
      <c r="G6" s="122"/>
      <c r="I6" s="22"/>
    </row>
    <row r="7" spans="1:9" ht="15" customHeight="1" x14ac:dyDescent="0.25">
      <c r="A7" s="113"/>
      <c r="B7" s="87"/>
      <c r="C7" s="87"/>
      <c r="D7" s="114"/>
      <c r="E7" s="120"/>
      <c r="F7" s="121"/>
      <c r="G7" s="122"/>
      <c r="I7" s="22"/>
    </row>
    <row r="8" spans="1:9" x14ac:dyDescent="0.25">
      <c r="A8" s="136" t="s">
        <v>5</v>
      </c>
      <c r="B8" s="137"/>
      <c r="C8" s="137"/>
      <c r="D8" s="138"/>
      <c r="E8" s="120"/>
      <c r="F8" s="121"/>
      <c r="G8" s="122"/>
      <c r="I8" s="22"/>
    </row>
    <row r="9" spans="1:9" x14ac:dyDescent="0.25">
      <c r="A9" s="31" t="s">
        <v>6</v>
      </c>
      <c r="B9" s="32"/>
      <c r="C9" s="32"/>
      <c r="D9" s="33"/>
      <c r="E9" s="120"/>
      <c r="F9" s="121"/>
      <c r="G9" s="122"/>
      <c r="I9" s="22"/>
    </row>
    <row r="10" spans="1:9" ht="15.75" thickBot="1" x14ac:dyDescent="0.3">
      <c r="A10" s="120" t="s">
        <v>7</v>
      </c>
      <c r="B10" s="121"/>
      <c r="C10" s="121"/>
      <c r="D10" s="122"/>
      <c r="E10" s="123"/>
      <c r="F10" s="124"/>
      <c r="G10" s="125"/>
      <c r="I10" s="22"/>
    </row>
    <row r="11" spans="1:9" ht="15" customHeight="1" x14ac:dyDescent="0.25">
      <c r="A11" s="120" t="s">
        <v>8</v>
      </c>
      <c r="B11" s="121"/>
      <c r="C11" s="121"/>
      <c r="D11" s="122"/>
      <c r="E11" s="143" t="s">
        <v>9</v>
      </c>
      <c r="F11" s="144"/>
      <c r="G11" s="145"/>
      <c r="I11" s="22"/>
    </row>
    <row r="12" spans="1:9" x14ac:dyDescent="0.25">
      <c r="A12" s="120" t="s">
        <v>10</v>
      </c>
      <c r="B12" s="121"/>
      <c r="C12" s="121"/>
      <c r="D12" s="122"/>
      <c r="E12" s="146"/>
      <c r="F12" s="147"/>
      <c r="G12" s="148"/>
      <c r="I12" s="22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19"/>
      <c r="B14" s="20"/>
      <c r="C14" s="20"/>
      <c r="D14" s="21"/>
      <c r="E14" s="123"/>
      <c r="F14" s="124"/>
      <c r="G14" s="125"/>
    </row>
    <row r="15" spans="1:9" x14ac:dyDescent="0.25">
      <c r="A15" s="14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9"/>
      <c r="C15" s="149"/>
      <c r="D15" s="149"/>
      <c r="E15" s="149"/>
      <c r="F15" s="149"/>
      <c r="G15" s="149"/>
    </row>
    <row r="16" spans="1:9" x14ac:dyDescent="0.25">
      <c r="A16" s="149"/>
      <c r="B16" s="149"/>
      <c r="C16" s="149"/>
      <c r="D16" s="149"/>
      <c r="E16" s="149"/>
      <c r="F16" s="149"/>
      <c r="G16" s="149"/>
    </row>
    <row r="17" spans="1:9" x14ac:dyDescent="0.25">
      <c r="A17" s="149"/>
      <c r="B17" s="149"/>
      <c r="C17" s="149"/>
      <c r="D17" s="149"/>
      <c r="E17" s="149"/>
      <c r="F17" s="149"/>
      <c r="G17" s="149"/>
    </row>
    <row r="18" spans="1:9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x14ac:dyDescent="0.25">
      <c r="A19" s="87"/>
      <c r="B19" s="87"/>
      <c r="C19" s="87"/>
      <c r="D19" s="87"/>
      <c r="E19" s="87"/>
      <c r="F19" s="87"/>
      <c r="G19" s="87"/>
    </row>
    <row r="20" spans="1:9" ht="15.75" thickBot="1" x14ac:dyDescent="0.3">
      <c r="A20" s="87"/>
      <c r="B20" s="87"/>
      <c r="C20" s="87"/>
      <c r="D20" s="87"/>
      <c r="E20" s="87"/>
      <c r="F20" s="87"/>
      <c r="G20" s="87"/>
    </row>
    <row r="21" spans="1:9" x14ac:dyDescent="0.25">
      <c r="A21" s="111" t="s">
        <v>13</v>
      </c>
      <c r="B21" s="83"/>
      <c r="C21" s="112"/>
      <c r="D21" s="80" t="s">
        <v>125</v>
      </c>
      <c r="E21" s="81"/>
      <c r="F21" s="81"/>
      <c r="G21" s="82"/>
      <c r="I21" s="22"/>
    </row>
    <row r="22" spans="1:9" x14ac:dyDescent="0.25">
      <c r="A22" s="150"/>
      <c r="B22" s="151"/>
      <c r="C22" s="152"/>
      <c r="D22" s="153"/>
      <c r="E22" s="154"/>
      <c r="F22" s="154"/>
      <c r="G22" s="155"/>
      <c r="I22" s="22"/>
    </row>
    <row r="23" spans="1:9" ht="15.75" thickBot="1" x14ac:dyDescent="0.3">
      <c r="A23" s="133"/>
      <c r="B23" s="134"/>
      <c r="C23" s="135"/>
      <c r="D23" s="130"/>
      <c r="E23" s="131"/>
      <c r="F23" s="131"/>
      <c r="G23" s="132"/>
      <c r="I23" s="22"/>
    </row>
    <row r="24" spans="1:9" x14ac:dyDescent="0.25">
      <c r="A24" s="133" t="s">
        <v>14</v>
      </c>
      <c r="B24" s="134"/>
      <c r="C24" s="135"/>
      <c r="D24" s="80"/>
      <c r="E24" s="81"/>
      <c r="F24" s="81"/>
      <c r="G24" s="82"/>
    </row>
    <row r="25" spans="1:9" x14ac:dyDescent="0.25">
      <c r="A25" s="133" t="s">
        <v>15</v>
      </c>
      <c r="B25" s="134"/>
      <c r="C25" s="135"/>
      <c r="D25" s="91"/>
      <c r="E25" s="92"/>
      <c r="F25" s="92"/>
      <c r="G25" s="93"/>
    </row>
    <row r="26" spans="1:9" x14ac:dyDescent="0.25">
      <c r="A26" s="133" t="s">
        <v>16</v>
      </c>
      <c r="B26" s="134"/>
      <c r="C26" s="135"/>
      <c r="D26" s="91"/>
      <c r="E26" s="92"/>
      <c r="F26" s="92"/>
      <c r="G26" s="93"/>
    </row>
    <row r="27" spans="1:9" x14ac:dyDescent="0.25">
      <c r="A27" s="133"/>
      <c r="B27" s="134"/>
      <c r="C27" s="135"/>
      <c r="D27" s="91"/>
      <c r="E27" s="92"/>
      <c r="F27" s="92"/>
      <c r="G27" s="93"/>
    </row>
    <row r="28" spans="1:9" x14ac:dyDescent="0.25">
      <c r="A28" s="133"/>
      <c r="B28" s="134"/>
      <c r="C28" s="135"/>
      <c r="D28" s="91"/>
      <c r="E28" s="92"/>
      <c r="F28" s="92"/>
      <c r="G28" s="93"/>
    </row>
    <row r="29" spans="1:9" ht="15.75" thickBot="1" x14ac:dyDescent="0.3">
      <c r="A29" s="156"/>
      <c r="B29" s="157"/>
      <c r="C29" s="158"/>
      <c r="D29" s="130"/>
      <c r="E29" s="131"/>
      <c r="F29" s="131"/>
      <c r="G29" s="132"/>
    </row>
    <row r="30" spans="1:9" x14ac:dyDescent="0.25">
      <c r="A30" s="87" t="s">
        <v>17</v>
      </c>
      <c r="B30" s="87"/>
      <c r="C30" s="87"/>
      <c r="D30" s="87"/>
      <c r="E30" s="87"/>
      <c r="F30" s="87"/>
      <c r="G30" s="87"/>
    </row>
    <row r="31" spans="1:9" x14ac:dyDescent="0.25">
      <c r="A31" s="87"/>
      <c r="B31" s="87"/>
      <c r="C31" s="87"/>
      <c r="D31" s="87"/>
      <c r="E31" s="87"/>
      <c r="F31" s="87"/>
      <c r="G31" s="87"/>
    </row>
    <row r="32" spans="1:9" ht="15.75" thickBot="1" x14ac:dyDescent="0.3">
      <c r="A32" s="87"/>
      <c r="B32" s="87"/>
      <c r="C32" s="87"/>
      <c r="D32" s="87"/>
      <c r="E32" s="87"/>
      <c r="F32" s="87"/>
      <c r="G32" s="87"/>
    </row>
    <row r="33" spans="1:11" x14ac:dyDescent="0.25">
      <c r="A33" s="111" t="s">
        <v>18</v>
      </c>
      <c r="B33" s="83"/>
      <c r="C33" s="112"/>
      <c r="D33" s="80" t="s">
        <v>19</v>
      </c>
      <c r="E33" s="81"/>
      <c r="F33" s="81"/>
      <c r="G33" s="82"/>
    </row>
    <row r="34" spans="1:11" x14ac:dyDescent="0.25">
      <c r="A34" s="133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4"/>
      <c r="C34" s="135"/>
      <c r="D34" s="91"/>
      <c r="E34" s="92"/>
      <c r="F34" s="92"/>
      <c r="G34" s="93"/>
    </row>
    <row r="35" spans="1:11" x14ac:dyDescent="0.25">
      <c r="A35" s="133"/>
      <c r="B35" s="134"/>
      <c r="C35" s="135"/>
      <c r="D35" s="91"/>
      <c r="E35" s="92"/>
      <c r="F35" s="92"/>
      <c r="G35" s="93"/>
    </row>
    <row r="36" spans="1:11" x14ac:dyDescent="0.25">
      <c r="A36" s="94" t="str">
        <f>IF(FV!D33=Data!J2,"Adresa bydliště:",IF(FV!D33=Data!J3,"Adresa sídla nebo bydliště:",IF(FV!D33=Data!J4,"Adresa sídla:","")))</f>
        <v>Adresa sídla:</v>
      </c>
      <c r="B36" s="95"/>
      <c r="C36" s="96"/>
      <c r="D36" s="100"/>
      <c r="E36" s="101"/>
      <c r="F36" s="101"/>
      <c r="G36" s="102"/>
    </row>
    <row r="37" spans="1:11" x14ac:dyDescent="0.25">
      <c r="A37" s="97"/>
      <c r="B37" s="98"/>
      <c r="C37" s="99"/>
      <c r="D37" s="103"/>
      <c r="E37" s="104"/>
      <c r="F37" s="104"/>
      <c r="G37" s="105"/>
      <c r="I37" s="22"/>
      <c r="K37" s="22"/>
    </row>
    <row r="38" spans="1:11" x14ac:dyDescent="0.25">
      <c r="A38" s="133" t="str">
        <f>IF(FV!D33=Data!J2,"",IF(FV!D33=Data!J3,"Je příjemce dotace plátce DPH?",IF(FV!D33=Data!J4,"Je příjemce dotace plátce DPH?","")))</f>
        <v>Je příjemce dotace plátce DPH?</v>
      </c>
      <c r="B38" s="134"/>
      <c r="C38" s="135"/>
      <c r="D38" s="91" t="s">
        <v>20</v>
      </c>
      <c r="E38" s="92"/>
      <c r="F38" s="92"/>
      <c r="G38" s="93"/>
      <c r="I38" s="34"/>
      <c r="K38" s="22"/>
    </row>
    <row r="39" spans="1:11" ht="15.75" thickBot="1" x14ac:dyDescent="0.3">
      <c r="A39" s="133" t="str">
        <f>IF(FV!D38=Data!K2,"Je DPH uznatelný výdaj?",IF(FV!D38=Data!K3,"",""))</f>
        <v/>
      </c>
      <c r="B39" s="134"/>
      <c r="C39" s="135"/>
      <c r="D39" s="130"/>
      <c r="E39" s="131"/>
      <c r="F39" s="131"/>
      <c r="G39" s="132"/>
      <c r="K39" s="22"/>
    </row>
    <row r="40" spans="1:11" ht="15.75" thickBot="1" x14ac:dyDescent="0.3">
      <c r="A40" s="156" t="s">
        <v>21</v>
      </c>
      <c r="B40" s="157"/>
      <c r="C40" s="157"/>
      <c r="D40" s="159" t="str">
        <f>IFERROR(VLOOKUP(D21,Data!C:E,3,0),"")</f>
        <v>neinvestiční</v>
      </c>
      <c r="E40" s="159"/>
      <c r="F40" s="159"/>
      <c r="G40" s="160"/>
    </row>
    <row r="41" spans="1:11" x14ac:dyDescent="0.25">
      <c r="A41" s="87" t="s">
        <v>22</v>
      </c>
      <c r="B41" s="87"/>
      <c r="C41" s="87"/>
      <c r="D41" s="87"/>
      <c r="E41" s="87"/>
      <c r="F41" s="87"/>
      <c r="G41" s="87"/>
    </row>
    <row r="42" spans="1:11" x14ac:dyDescent="0.25">
      <c r="A42" s="87"/>
      <c r="B42" s="87"/>
      <c r="C42" s="87"/>
      <c r="D42" s="87"/>
      <c r="E42" s="87"/>
      <c r="F42" s="87"/>
      <c r="G42" s="87"/>
    </row>
    <row r="43" spans="1:11" ht="15.75" thickBot="1" x14ac:dyDescent="0.3">
      <c r="A43" s="87"/>
      <c r="B43" s="87"/>
      <c r="C43" s="87"/>
      <c r="D43" s="87"/>
      <c r="E43" s="87"/>
      <c r="F43" s="87"/>
      <c r="G43" s="87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06" t="s">
        <v>30</v>
      </c>
      <c r="B45" s="107"/>
      <c r="C45" s="107"/>
      <c r="D45" s="107"/>
      <c r="E45" s="107"/>
      <c r="F45" s="107"/>
      <c r="G45" s="108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09" t="s">
        <v>61</v>
      </c>
      <c r="B76" s="110"/>
      <c r="C76" s="110"/>
      <c r="D76" s="110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06" t="s">
        <v>63</v>
      </c>
      <c r="B79" s="107"/>
      <c r="C79" s="107"/>
      <c r="D79" s="107"/>
      <c r="E79" s="107"/>
      <c r="F79" s="107"/>
      <c r="G79" s="108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09" t="s">
        <v>64</v>
      </c>
      <c r="B110" s="110"/>
      <c r="C110" s="110"/>
      <c r="D110" s="110"/>
      <c r="E110" s="35"/>
      <c r="F110" s="36">
        <f>SUM(F80:F109)</f>
        <v>0</v>
      </c>
      <c r="G110" s="28"/>
    </row>
    <row r="111" spans="1:7" x14ac:dyDescent="0.25">
      <c r="A111" s="87" t="s">
        <v>65</v>
      </c>
      <c r="B111" s="87"/>
      <c r="C111" s="87"/>
      <c r="D111" s="87"/>
      <c r="E111" s="87"/>
      <c r="F111" s="87"/>
      <c r="G111" s="87"/>
    </row>
    <row r="112" spans="1:7" x14ac:dyDescent="0.25">
      <c r="A112" s="87"/>
      <c r="B112" s="87"/>
      <c r="C112" s="87"/>
      <c r="D112" s="87"/>
      <c r="E112" s="87"/>
      <c r="F112" s="87"/>
      <c r="G112" s="87"/>
    </row>
    <row r="113" spans="1:9" ht="15.75" thickBot="1" x14ac:dyDescent="0.3">
      <c r="A113" s="87"/>
      <c r="B113" s="87"/>
      <c r="C113" s="87"/>
      <c r="D113" s="87"/>
      <c r="E113" s="87"/>
      <c r="F113" s="87"/>
      <c r="G113" s="87"/>
    </row>
    <row r="114" spans="1:9" ht="16.5" customHeight="1" thickBot="1" x14ac:dyDescent="0.3">
      <c r="A114" s="111" t="s">
        <v>66</v>
      </c>
      <c r="B114" s="83"/>
      <c r="C114" s="83"/>
      <c r="D114" s="83"/>
      <c r="E114" s="112"/>
      <c r="F114" s="37"/>
      <c r="G114" s="29"/>
    </row>
    <row r="115" spans="1:9" ht="15.75" customHeight="1" x14ac:dyDescent="0.25">
      <c r="A115" s="133" t="s">
        <v>67</v>
      </c>
      <c r="B115" s="134"/>
      <c r="C115" s="134"/>
      <c r="D115" s="134"/>
      <c r="E115" s="134"/>
      <c r="F115" s="38">
        <f>F76+F110</f>
        <v>0</v>
      </c>
      <c r="G115" s="30"/>
    </row>
    <row r="116" spans="1:9" ht="15.75" thickBot="1" x14ac:dyDescent="0.3">
      <c r="A116" s="126" t="s">
        <v>68</v>
      </c>
      <c r="B116" s="127"/>
      <c r="C116" s="127"/>
      <c r="D116" s="128" t="str">
        <f>IF(F116&gt;0,"NEVYČERPÁNO!",IF(F116&lt;0,"PŘEČERPÁNO!",""))</f>
        <v/>
      </c>
      <c r="E116" s="129"/>
      <c r="F116" s="39">
        <f>F114-F115</f>
        <v>0</v>
      </c>
      <c r="G116" s="30"/>
    </row>
    <row r="117" spans="1:9" ht="16.5" customHeight="1" thickBot="1" x14ac:dyDescent="0.3">
      <c r="A117" s="133" t="s">
        <v>69</v>
      </c>
      <c r="B117" s="134"/>
      <c r="C117" s="134"/>
      <c r="D117" s="134"/>
      <c r="E117" s="135"/>
      <c r="F117" s="37"/>
      <c r="G117" s="27"/>
    </row>
    <row r="118" spans="1:9" ht="16.5" customHeight="1" thickBot="1" x14ac:dyDescent="0.3">
      <c r="A118" s="156" t="s">
        <v>70</v>
      </c>
      <c r="B118" s="157"/>
      <c r="C118" s="157"/>
      <c r="D118" s="157"/>
      <c r="E118" s="157"/>
      <c r="F118" s="40" t="str">
        <f>IFERROR(F115/F117,"")</f>
        <v/>
      </c>
      <c r="G118" s="28"/>
      <c r="I118" s="22"/>
    </row>
    <row r="119" spans="1:9" x14ac:dyDescent="0.25">
      <c r="A119" s="87" t="s">
        <v>71</v>
      </c>
      <c r="B119" s="87"/>
      <c r="C119" s="87"/>
      <c r="D119" s="87"/>
      <c r="E119" s="87"/>
      <c r="F119" s="87"/>
      <c r="G119" s="87"/>
    </row>
    <row r="120" spans="1:9" x14ac:dyDescent="0.25">
      <c r="A120" s="87"/>
      <c r="B120" s="87"/>
      <c r="C120" s="87"/>
      <c r="D120" s="87"/>
      <c r="E120" s="87"/>
      <c r="F120" s="87"/>
      <c r="G120" s="87"/>
    </row>
    <row r="121" spans="1:9" ht="15.75" thickBot="1" x14ac:dyDescent="0.3">
      <c r="A121" s="87"/>
      <c r="B121" s="87"/>
      <c r="C121" s="87"/>
      <c r="D121" s="87"/>
      <c r="E121" s="87"/>
      <c r="F121" s="87"/>
      <c r="G121" s="87"/>
    </row>
    <row r="122" spans="1:9" ht="15" customHeight="1" x14ac:dyDescent="0.25">
      <c r="A122" s="111" t="s">
        <v>72</v>
      </c>
      <c r="B122" s="83"/>
      <c r="C122" s="83"/>
      <c r="D122" s="83"/>
      <c r="E122" s="83"/>
      <c r="F122" s="83"/>
      <c r="G122" s="117" t="s">
        <v>73</v>
      </c>
    </row>
    <row r="123" spans="1:9" x14ac:dyDescent="0.25">
      <c r="A123" s="133"/>
      <c r="B123" s="134"/>
      <c r="C123" s="134"/>
      <c r="D123" s="134"/>
      <c r="E123" s="134"/>
      <c r="F123" s="134"/>
      <c r="G123" s="118"/>
    </row>
    <row r="124" spans="1:9" ht="15.75" thickBot="1" x14ac:dyDescent="0.3">
      <c r="A124" s="156"/>
      <c r="B124" s="157"/>
      <c r="C124" s="157"/>
      <c r="D124" s="157"/>
      <c r="E124" s="157"/>
      <c r="F124" s="157"/>
      <c r="G124" s="119"/>
    </row>
    <row r="125" spans="1:9" ht="15" customHeight="1" x14ac:dyDescent="0.25">
      <c r="A125" s="167" t="str">
        <f>IFERROR(VLOOKUP(D21,Data!C:H,6,0),"")</f>
        <v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v>
      </c>
      <c r="B125" s="168"/>
      <c r="C125" s="168"/>
      <c r="D125" s="168"/>
      <c r="E125" s="168"/>
      <c r="F125" s="168"/>
      <c r="G125" s="88"/>
      <c r="I125" s="22"/>
    </row>
    <row r="126" spans="1:9" x14ac:dyDescent="0.25">
      <c r="A126" s="169"/>
      <c r="B126" s="170"/>
      <c r="C126" s="170"/>
      <c r="D126" s="170"/>
      <c r="E126" s="170"/>
      <c r="F126" s="170"/>
      <c r="G126" s="89"/>
      <c r="I126" s="22"/>
    </row>
    <row r="127" spans="1:9" x14ac:dyDescent="0.25">
      <c r="A127" s="169"/>
      <c r="B127" s="170"/>
      <c r="C127" s="170"/>
      <c r="D127" s="170"/>
      <c r="E127" s="170"/>
      <c r="F127" s="170"/>
      <c r="G127" s="89"/>
    </row>
    <row r="128" spans="1:9" x14ac:dyDescent="0.25">
      <c r="A128" s="169"/>
      <c r="B128" s="170"/>
      <c r="C128" s="170"/>
      <c r="D128" s="170"/>
      <c r="E128" s="170"/>
      <c r="F128" s="170"/>
      <c r="G128" s="89"/>
    </row>
    <row r="129" spans="1:7" x14ac:dyDescent="0.25">
      <c r="A129" s="169"/>
      <c r="B129" s="170"/>
      <c r="C129" s="170"/>
      <c r="D129" s="170"/>
      <c r="E129" s="170"/>
      <c r="F129" s="170"/>
      <c r="G129" s="89"/>
    </row>
    <row r="130" spans="1:7" x14ac:dyDescent="0.25">
      <c r="A130" s="169"/>
      <c r="B130" s="170"/>
      <c r="C130" s="170"/>
      <c r="D130" s="170"/>
      <c r="E130" s="170"/>
      <c r="F130" s="170"/>
      <c r="G130" s="89"/>
    </row>
    <row r="131" spans="1:7" x14ac:dyDescent="0.25">
      <c r="A131" s="169"/>
      <c r="B131" s="170"/>
      <c r="C131" s="170"/>
      <c r="D131" s="170"/>
      <c r="E131" s="170"/>
      <c r="F131" s="170"/>
      <c r="G131" s="89"/>
    </row>
    <row r="132" spans="1:7" x14ac:dyDescent="0.25">
      <c r="A132" s="169"/>
      <c r="B132" s="170"/>
      <c r="C132" s="170"/>
      <c r="D132" s="170"/>
      <c r="E132" s="170"/>
      <c r="F132" s="170"/>
      <c r="G132" s="89"/>
    </row>
    <row r="133" spans="1:7" x14ac:dyDescent="0.25">
      <c r="A133" s="169"/>
      <c r="B133" s="170"/>
      <c r="C133" s="170"/>
      <c r="D133" s="170"/>
      <c r="E133" s="170"/>
      <c r="F133" s="170"/>
      <c r="G133" s="89"/>
    </row>
    <row r="134" spans="1:7" x14ac:dyDescent="0.25">
      <c r="A134" s="169"/>
      <c r="B134" s="170"/>
      <c r="C134" s="170"/>
      <c r="D134" s="170"/>
      <c r="E134" s="170"/>
      <c r="F134" s="170"/>
      <c r="G134" s="89"/>
    </row>
    <row r="135" spans="1:7" x14ac:dyDescent="0.25">
      <c r="A135" s="169"/>
      <c r="B135" s="170"/>
      <c r="C135" s="170"/>
      <c r="D135" s="170"/>
      <c r="E135" s="170"/>
      <c r="F135" s="170"/>
      <c r="G135" s="89"/>
    </row>
    <row r="136" spans="1:7" x14ac:dyDescent="0.25">
      <c r="A136" s="169"/>
      <c r="B136" s="170"/>
      <c r="C136" s="170"/>
      <c r="D136" s="170"/>
      <c r="E136" s="170"/>
      <c r="F136" s="170"/>
      <c r="G136" s="89"/>
    </row>
    <row r="137" spans="1:7" x14ac:dyDescent="0.25">
      <c r="A137" s="169"/>
      <c r="B137" s="170"/>
      <c r="C137" s="170"/>
      <c r="D137" s="170"/>
      <c r="E137" s="170"/>
      <c r="F137" s="170"/>
      <c r="G137" s="89"/>
    </row>
    <row r="138" spans="1:7" x14ac:dyDescent="0.25">
      <c r="A138" s="169"/>
      <c r="B138" s="170"/>
      <c r="C138" s="170"/>
      <c r="D138" s="170"/>
      <c r="E138" s="170"/>
      <c r="F138" s="170"/>
      <c r="G138" s="89"/>
    </row>
    <row r="139" spans="1:7" x14ac:dyDescent="0.25">
      <c r="A139" s="169"/>
      <c r="B139" s="170"/>
      <c r="C139" s="170"/>
      <c r="D139" s="170"/>
      <c r="E139" s="170"/>
      <c r="F139" s="170"/>
      <c r="G139" s="89"/>
    </row>
    <row r="140" spans="1:7" x14ac:dyDescent="0.25">
      <c r="A140" s="169"/>
      <c r="B140" s="170"/>
      <c r="C140" s="170"/>
      <c r="D140" s="170"/>
      <c r="E140" s="170"/>
      <c r="F140" s="170"/>
      <c r="G140" s="89"/>
    </row>
    <row r="141" spans="1:7" x14ac:dyDescent="0.25">
      <c r="A141" s="169"/>
      <c r="B141" s="170"/>
      <c r="C141" s="170"/>
      <c r="D141" s="170"/>
      <c r="E141" s="170"/>
      <c r="F141" s="170"/>
      <c r="G141" s="89"/>
    </row>
    <row r="142" spans="1:7" x14ac:dyDescent="0.25">
      <c r="A142" s="169"/>
      <c r="B142" s="170"/>
      <c r="C142" s="170"/>
      <c r="D142" s="170"/>
      <c r="E142" s="170"/>
      <c r="F142" s="170"/>
      <c r="G142" s="89"/>
    </row>
    <row r="143" spans="1:7" x14ac:dyDescent="0.25">
      <c r="A143" s="169"/>
      <c r="B143" s="170"/>
      <c r="C143" s="170"/>
      <c r="D143" s="170"/>
      <c r="E143" s="170"/>
      <c r="F143" s="170"/>
      <c r="G143" s="89"/>
    </row>
    <row r="144" spans="1:7" x14ac:dyDescent="0.25">
      <c r="A144" s="169"/>
      <c r="B144" s="170"/>
      <c r="C144" s="170"/>
      <c r="D144" s="170"/>
      <c r="E144" s="170"/>
      <c r="F144" s="170"/>
      <c r="G144" s="89"/>
    </row>
    <row r="145" spans="1:7" x14ac:dyDescent="0.25">
      <c r="A145" s="169"/>
      <c r="B145" s="170"/>
      <c r="C145" s="170"/>
      <c r="D145" s="170"/>
      <c r="E145" s="170"/>
      <c r="F145" s="170"/>
      <c r="G145" s="89"/>
    </row>
    <row r="146" spans="1:7" x14ac:dyDescent="0.25">
      <c r="A146" s="169"/>
      <c r="B146" s="170"/>
      <c r="C146" s="170"/>
      <c r="D146" s="170"/>
      <c r="E146" s="170"/>
      <c r="F146" s="170"/>
      <c r="G146" s="89"/>
    </row>
    <row r="147" spans="1:7" x14ac:dyDescent="0.25">
      <c r="A147" s="169"/>
      <c r="B147" s="170"/>
      <c r="C147" s="170"/>
      <c r="D147" s="170"/>
      <c r="E147" s="170"/>
      <c r="F147" s="170"/>
      <c r="G147" s="89"/>
    </row>
    <row r="148" spans="1:7" x14ac:dyDescent="0.25">
      <c r="A148" s="171"/>
      <c r="B148" s="172"/>
      <c r="C148" s="172"/>
      <c r="D148" s="172"/>
      <c r="E148" s="172"/>
      <c r="F148" s="172"/>
      <c r="G148" s="90"/>
    </row>
    <row r="149" spans="1:7" ht="16.5" customHeight="1" x14ac:dyDescent="0.25">
      <c r="A149" s="115" t="s">
        <v>74</v>
      </c>
      <c r="B149" s="116"/>
      <c r="C149" s="116"/>
      <c r="D149" s="116"/>
      <c r="E149" s="116"/>
      <c r="F149" s="116"/>
      <c r="G149" s="59">
        <f>SUM(G125:G148)</f>
        <v>0</v>
      </c>
    </row>
    <row r="150" spans="1:7" x14ac:dyDescent="0.25">
      <c r="A150" s="87" t="s">
        <v>75</v>
      </c>
      <c r="B150" s="87"/>
      <c r="C150" s="87"/>
      <c r="D150" s="87"/>
      <c r="E150" s="87"/>
      <c r="F150" s="87"/>
      <c r="G150" s="87"/>
    </row>
    <row r="151" spans="1:7" x14ac:dyDescent="0.25">
      <c r="A151" s="87"/>
      <c r="B151" s="87"/>
      <c r="C151" s="87"/>
      <c r="D151" s="87"/>
      <c r="E151" s="87"/>
      <c r="F151" s="87"/>
      <c r="G151" s="87"/>
    </row>
    <row r="152" spans="1:7" ht="15.75" thickBot="1" x14ac:dyDescent="0.3">
      <c r="A152" s="87"/>
      <c r="B152" s="87"/>
      <c r="C152" s="87"/>
      <c r="D152" s="87"/>
      <c r="E152" s="87"/>
      <c r="F152" s="87"/>
      <c r="G152" s="87"/>
    </row>
    <row r="153" spans="1:7" x14ac:dyDescent="0.25">
      <c r="A153" s="111" t="s">
        <v>76</v>
      </c>
      <c r="B153" s="83"/>
      <c r="C153" s="83"/>
      <c r="D153" s="83" t="s">
        <v>77</v>
      </c>
      <c r="E153" s="83"/>
      <c r="F153" s="83" t="s">
        <v>78</v>
      </c>
      <c r="G153" s="84"/>
    </row>
    <row r="154" spans="1:7" x14ac:dyDescent="0.25">
      <c r="A154" s="133"/>
      <c r="B154" s="134"/>
      <c r="C154" s="134"/>
      <c r="D154" s="92"/>
      <c r="E154" s="92"/>
      <c r="F154" s="85">
        <f ca="1">TODAY()</f>
        <v>44950</v>
      </c>
      <c r="G154" s="86"/>
    </row>
    <row r="155" spans="1:7" x14ac:dyDescent="0.25">
      <c r="A155" s="133" t="s">
        <v>79</v>
      </c>
      <c r="B155" s="134"/>
      <c r="C155" s="134"/>
      <c r="D155" s="134" t="s">
        <v>80</v>
      </c>
      <c r="E155" s="134"/>
      <c r="F155" s="134" t="s">
        <v>81</v>
      </c>
      <c r="G155" s="86"/>
    </row>
    <row r="156" spans="1:7" x14ac:dyDescent="0.25">
      <c r="A156" s="133"/>
      <c r="B156" s="134"/>
      <c r="C156" s="134"/>
      <c r="D156" s="92"/>
      <c r="E156" s="92"/>
      <c r="F156" s="92"/>
      <c r="G156" s="93"/>
    </row>
    <row r="157" spans="1:7" ht="15.75" customHeight="1" x14ac:dyDescent="0.25">
      <c r="A157" s="133" t="s">
        <v>82</v>
      </c>
      <c r="B157" s="134"/>
      <c r="C157" s="134"/>
      <c r="D157" s="134" t="s">
        <v>83</v>
      </c>
      <c r="E157" s="134"/>
      <c r="F157" s="134" t="s">
        <v>84</v>
      </c>
      <c r="G157" s="86"/>
    </row>
    <row r="158" spans="1:7" x14ac:dyDescent="0.25">
      <c r="A158" s="133"/>
      <c r="B158" s="134"/>
      <c r="C158" s="134"/>
      <c r="D158" s="134"/>
      <c r="E158" s="134"/>
      <c r="F158" s="134"/>
      <c r="G158" s="86"/>
    </row>
    <row r="159" spans="1:7" ht="15" customHeight="1" x14ac:dyDescent="0.25">
      <c r="A159" s="165"/>
      <c r="B159" s="161"/>
      <c r="C159" s="161"/>
      <c r="D159" s="161"/>
      <c r="E159" s="161"/>
      <c r="F159" s="161"/>
      <c r="G159" s="163"/>
    </row>
    <row r="160" spans="1:7" ht="15" customHeight="1" x14ac:dyDescent="0.25">
      <c r="A160" s="165"/>
      <c r="B160" s="161"/>
      <c r="C160" s="161"/>
      <c r="D160" s="161"/>
      <c r="E160" s="161"/>
      <c r="F160" s="161"/>
      <c r="G160" s="163"/>
    </row>
    <row r="161" spans="1:7" ht="15.75" thickBot="1" x14ac:dyDescent="0.3">
      <c r="A161" s="166"/>
      <c r="B161" s="162"/>
      <c r="C161" s="162"/>
      <c r="D161" s="162"/>
      <c r="E161" s="162"/>
      <c r="F161" s="162"/>
      <c r="G161" s="164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Data!$C$13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view="pageBreakPreview" topLeftCell="A9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7" customFormat="1" ht="15" customHeight="1" x14ac:dyDescent="0.25">
      <c r="A4" s="140" t="s">
        <v>2</v>
      </c>
      <c r="B4" s="141"/>
      <c r="C4" s="141"/>
      <c r="D4" s="142"/>
      <c r="E4" s="143" t="s">
        <v>3</v>
      </c>
      <c r="F4" s="144"/>
      <c r="G4" s="145"/>
    </row>
    <row r="5" spans="1:7" s="17" customFormat="1" x14ac:dyDescent="0.25">
      <c r="A5" s="113"/>
      <c r="B5" s="87"/>
      <c r="C5" s="87"/>
      <c r="D5" s="114"/>
      <c r="E5" s="146"/>
      <c r="F5" s="147"/>
      <c r="G5" s="148"/>
    </row>
    <row r="6" spans="1:7" s="17" customFormat="1" x14ac:dyDescent="0.25">
      <c r="A6" s="113" t="s">
        <v>4</v>
      </c>
      <c r="B6" s="87"/>
      <c r="C6" s="87"/>
      <c r="D6" s="114"/>
      <c r="E6" s="120"/>
      <c r="F6" s="121"/>
      <c r="G6" s="122"/>
    </row>
    <row r="7" spans="1:7" s="17" customFormat="1" x14ac:dyDescent="0.25">
      <c r="A7" s="113" t="str">
        <f>FV!A6</f>
        <v>Odbor regionálního rozvoje</v>
      </c>
      <c r="B7" s="87"/>
      <c r="C7" s="87"/>
      <c r="D7" s="114"/>
      <c r="E7" s="120"/>
      <c r="F7" s="121"/>
      <c r="G7" s="122"/>
    </row>
    <row r="8" spans="1:7" s="17" customFormat="1" x14ac:dyDescent="0.25">
      <c r="A8" s="113"/>
      <c r="B8" s="87"/>
      <c r="C8" s="87"/>
      <c r="D8" s="114"/>
      <c r="E8" s="120"/>
      <c r="F8" s="121"/>
      <c r="G8" s="122"/>
    </row>
    <row r="9" spans="1:7" s="17" customFormat="1" x14ac:dyDescent="0.25">
      <c r="A9" s="113" t="s">
        <v>5</v>
      </c>
      <c r="B9" s="87"/>
      <c r="C9" s="87"/>
      <c r="D9" s="114"/>
      <c r="E9" s="120"/>
      <c r="F9" s="121"/>
      <c r="G9" s="122"/>
    </row>
    <row r="10" spans="1:7" s="17" customFormat="1" x14ac:dyDescent="0.25">
      <c r="A10" s="113" t="s">
        <v>6</v>
      </c>
      <c r="B10" s="87"/>
      <c r="C10" s="87"/>
      <c r="D10" s="114"/>
      <c r="E10" s="120"/>
      <c r="F10" s="121"/>
      <c r="G10" s="122"/>
    </row>
    <row r="11" spans="1:7" s="17" customFormat="1" ht="15.75" thickBot="1" x14ac:dyDescent="0.3">
      <c r="A11" s="120" t="s">
        <v>7</v>
      </c>
      <c r="B11" s="121"/>
      <c r="C11" s="121"/>
      <c r="D11" s="122"/>
      <c r="E11" s="123"/>
      <c r="F11" s="124"/>
      <c r="G11" s="125"/>
    </row>
    <row r="12" spans="1:7" s="17" customFormat="1" x14ac:dyDescent="0.25">
      <c r="A12" s="120" t="s">
        <v>8</v>
      </c>
      <c r="B12" s="121"/>
      <c r="C12" s="121"/>
      <c r="D12" s="122"/>
      <c r="E12" s="143" t="s">
        <v>9</v>
      </c>
      <c r="F12" s="144"/>
      <c r="G12" s="145"/>
    </row>
    <row r="13" spans="1:7" s="17" customFormat="1" ht="15" customHeight="1" x14ac:dyDescent="0.25">
      <c r="A13" s="120" t="s">
        <v>10</v>
      </c>
      <c r="B13" s="121"/>
      <c r="C13" s="121"/>
      <c r="D13" s="122"/>
      <c r="E13" s="146"/>
      <c r="F13" s="147"/>
      <c r="G13" s="148"/>
    </row>
    <row r="14" spans="1:7" s="17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7" customFormat="1" ht="15.75" thickBot="1" x14ac:dyDescent="0.3">
      <c r="A15" s="53"/>
      <c r="B15" s="54"/>
      <c r="C15" s="54"/>
      <c r="D15" s="55"/>
      <c r="E15" s="123"/>
      <c r="F15" s="124"/>
      <c r="G15" s="125"/>
    </row>
    <row r="16" spans="1:7" s="17" customFormat="1" x14ac:dyDescent="0.25">
      <c r="A16" s="149" t="s">
        <v>85</v>
      </c>
      <c r="B16" s="149"/>
      <c r="C16" s="149"/>
      <c r="D16" s="149"/>
      <c r="E16" s="149"/>
      <c r="F16" s="149"/>
      <c r="G16" s="149"/>
    </row>
    <row r="17" spans="1:9" s="57" customFormat="1" ht="15" customHeight="1" x14ac:dyDescent="0.25">
      <c r="A17" s="149"/>
      <c r="B17" s="149"/>
      <c r="C17" s="149"/>
      <c r="D17" s="149"/>
      <c r="E17" s="149"/>
      <c r="F17" s="149"/>
      <c r="G17" s="149"/>
      <c r="I17" s="58"/>
    </row>
    <row r="18" spans="1:9" s="17" customFormat="1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s="17" customFormat="1" ht="15.75" thickBot="1" x14ac:dyDescent="0.3">
      <c r="A19" s="87"/>
      <c r="B19" s="87"/>
      <c r="C19" s="87"/>
      <c r="D19" s="87"/>
      <c r="E19" s="87"/>
      <c r="F19" s="87"/>
      <c r="G19" s="87"/>
    </row>
    <row r="20" spans="1:9" s="17" customFormat="1" x14ac:dyDescent="0.25">
      <c r="A20" s="111" t="s">
        <v>13</v>
      </c>
      <c r="B20" s="83"/>
      <c r="C20" s="83"/>
      <c r="D20" s="83" t="str">
        <f>FV!D21</f>
        <v>Podprogram 3 - Program obnovy venkova 2022-2024</v>
      </c>
      <c r="E20" s="83"/>
      <c r="F20" s="83"/>
      <c r="G20" s="84"/>
    </row>
    <row r="21" spans="1:9" s="17" customFormat="1" x14ac:dyDescent="0.25">
      <c r="A21" s="150"/>
      <c r="B21" s="151"/>
      <c r="C21" s="151"/>
      <c r="D21" s="151"/>
      <c r="E21" s="151"/>
      <c r="F21" s="151"/>
      <c r="G21" s="173"/>
    </row>
    <row r="22" spans="1:9" s="17" customFormat="1" ht="15.75" thickBot="1" x14ac:dyDescent="0.3">
      <c r="A22" s="133"/>
      <c r="B22" s="134"/>
      <c r="C22" s="134"/>
      <c r="D22" s="134"/>
      <c r="E22" s="134"/>
      <c r="F22" s="134"/>
      <c r="G22" s="86"/>
    </row>
    <row r="23" spans="1:9" s="17" customFormat="1" x14ac:dyDescent="0.25">
      <c r="A23" s="133" t="s">
        <v>14</v>
      </c>
      <c r="B23" s="134"/>
      <c r="C23" s="135"/>
      <c r="D23" s="80">
        <f>FV!D24</f>
        <v>0</v>
      </c>
      <c r="E23" s="81"/>
      <c r="F23" s="81"/>
      <c r="G23" s="82"/>
    </row>
    <row r="24" spans="1:9" s="17" customFormat="1" x14ac:dyDescent="0.25">
      <c r="A24" s="133" t="s">
        <v>15</v>
      </c>
      <c r="B24" s="134"/>
      <c r="C24" s="135"/>
      <c r="D24" s="91">
        <f>FV!D25</f>
        <v>0</v>
      </c>
      <c r="E24" s="92"/>
      <c r="F24" s="92"/>
      <c r="G24" s="93"/>
    </row>
    <row r="25" spans="1:9" s="17" customFormat="1" x14ac:dyDescent="0.25">
      <c r="A25" s="133" t="s">
        <v>16</v>
      </c>
      <c r="B25" s="134"/>
      <c r="C25" s="135"/>
      <c r="D25" s="91">
        <f>FV!D26</f>
        <v>0</v>
      </c>
      <c r="E25" s="92"/>
      <c r="F25" s="92"/>
      <c r="G25" s="93"/>
    </row>
    <row r="26" spans="1:9" s="17" customFormat="1" x14ac:dyDescent="0.25">
      <c r="A26" s="133"/>
      <c r="B26" s="134"/>
      <c r="C26" s="135"/>
      <c r="D26" s="91"/>
      <c r="E26" s="92"/>
      <c r="F26" s="92"/>
      <c r="G26" s="93"/>
    </row>
    <row r="27" spans="1:9" s="17" customFormat="1" x14ac:dyDescent="0.25">
      <c r="A27" s="133"/>
      <c r="B27" s="134"/>
      <c r="C27" s="135"/>
      <c r="D27" s="91"/>
      <c r="E27" s="92"/>
      <c r="F27" s="92"/>
      <c r="G27" s="93"/>
    </row>
    <row r="28" spans="1:9" s="17" customFormat="1" ht="15.75" thickBot="1" x14ac:dyDescent="0.3">
      <c r="A28" s="156"/>
      <c r="B28" s="157"/>
      <c r="C28" s="158"/>
      <c r="D28" s="130"/>
      <c r="E28" s="131"/>
      <c r="F28" s="131"/>
      <c r="G28" s="132"/>
    </row>
    <row r="29" spans="1:9" s="17" customFormat="1" x14ac:dyDescent="0.25">
      <c r="A29" s="87" t="s">
        <v>17</v>
      </c>
      <c r="B29" s="87"/>
      <c r="C29" s="87"/>
      <c r="D29" s="87"/>
      <c r="E29" s="87"/>
      <c r="F29" s="87"/>
      <c r="G29" s="87"/>
    </row>
    <row r="30" spans="1:9" s="17" customFormat="1" ht="15.75" thickBot="1" x14ac:dyDescent="0.3">
      <c r="A30" s="87"/>
      <c r="B30" s="87"/>
      <c r="C30" s="87"/>
      <c r="D30" s="87"/>
      <c r="E30" s="87"/>
      <c r="F30" s="87"/>
      <c r="G30" s="87"/>
    </row>
    <row r="31" spans="1:9" s="17" customFormat="1" x14ac:dyDescent="0.25">
      <c r="A31" s="111" t="str">
        <f>FV!A34</f>
        <v>Název právnické osoby:</v>
      </c>
      <c r="B31" s="83"/>
      <c r="C31" s="112"/>
      <c r="D31" s="80">
        <f>FV!D34</f>
        <v>0</v>
      </c>
      <c r="E31" s="81"/>
      <c r="F31" s="81"/>
      <c r="G31" s="82"/>
    </row>
    <row r="32" spans="1:9" s="17" customFormat="1" x14ac:dyDescent="0.25">
      <c r="A32" s="133"/>
      <c r="B32" s="134"/>
      <c r="C32" s="135"/>
      <c r="D32" s="91"/>
      <c r="E32" s="92"/>
      <c r="F32" s="92"/>
      <c r="G32" s="93"/>
    </row>
    <row r="33" spans="1:7" s="17" customFormat="1" x14ac:dyDescent="0.25">
      <c r="A33" s="94" t="str">
        <f>FV!A36</f>
        <v>Adresa sídla:</v>
      </c>
      <c r="B33" s="95"/>
      <c r="C33" s="96"/>
      <c r="D33" s="100">
        <f>FV!D36</f>
        <v>0</v>
      </c>
      <c r="E33" s="101"/>
      <c r="F33" s="101"/>
      <c r="G33" s="102"/>
    </row>
    <row r="34" spans="1:7" s="17" customFormat="1" ht="15.75" thickBot="1" x14ac:dyDescent="0.3">
      <c r="A34" s="123"/>
      <c r="B34" s="124"/>
      <c r="C34" s="125"/>
      <c r="D34" s="174"/>
      <c r="E34" s="175"/>
      <c r="F34" s="175"/>
      <c r="G34" s="176"/>
    </row>
    <row r="35" spans="1:7" s="17" customFormat="1" x14ac:dyDescent="0.25">
      <c r="A35" s="87" t="s">
        <v>86</v>
      </c>
      <c r="B35" s="87"/>
      <c r="C35" s="87"/>
      <c r="D35" s="87"/>
      <c r="E35" s="87"/>
      <c r="F35" s="87"/>
      <c r="G35" s="87"/>
    </row>
    <row r="36" spans="1:7" s="17" customFormat="1" ht="15.75" thickBot="1" x14ac:dyDescent="0.3">
      <c r="A36" s="87"/>
      <c r="B36" s="87"/>
      <c r="C36" s="87"/>
      <c r="D36" s="87"/>
      <c r="E36" s="87"/>
      <c r="F36" s="87"/>
      <c r="G36" s="87"/>
    </row>
    <row r="37" spans="1:7" x14ac:dyDescent="0.25">
      <c r="A37" s="177" t="s">
        <v>87</v>
      </c>
      <c r="B37" s="178"/>
      <c r="C37" s="179"/>
      <c r="D37" s="180" t="str">
        <f>IFERROR(VLOOKUP(FV!D21,Data!C:G,5,0),"")</f>
        <v>7771262/0800 - Zvl.Ú Česká spořitelna, a. s.</v>
      </c>
      <c r="E37" s="181"/>
      <c r="F37" s="181"/>
      <c r="G37" s="182"/>
    </row>
    <row r="38" spans="1:7" x14ac:dyDescent="0.25">
      <c r="A38" s="183" t="s">
        <v>88</v>
      </c>
      <c r="B38" s="184"/>
      <c r="C38" s="185"/>
      <c r="D38" s="189"/>
      <c r="E38" s="190"/>
      <c r="F38" s="190"/>
      <c r="G38" s="191"/>
    </row>
    <row r="39" spans="1:7" ht="15.75" thickBot="1" x14ac:dyDescent="0.3">
      <c r="A39" s="186" t="s">
        <v>89</v>
      </c>
      <c r="B39" s="187"/>
      <c r="C39" s="188"/>
      <c r="D39" s="192"/>
      <c r="E39" s="193"/>
      <c r="F39" s="193"/>
      <c r="G39" s="194"/>
    </row>
    <row r="40" spans="1:7" x14ac:dyDescent="0.25">
      <c r="A40" s="87" t="s">
        <v>90</v>
      </c>
      <c r="B40" s="87"/>
      <c r="C40" s="87"/>
      <c r="D40" s="87"/>
      <c r="E40" s="87"/>
      <c r="F40" s="87"/>
      <c r="G40" s="87"/>
    </row>
    <row r="41" spans="1:7" ht="15.75" thickBot="1" x14ac:dyDescent="0.3">
      <c r="A41" s="87"/>
      <c r="B41" s="87"/>
      <c r="C41" s="87"/>
      <c r="D41" s="87"/>
      <c r="E41" s="87"/>
      <c r="F41" s="87"/>
      <c r="G41" s="87"/>
    </row>
    <row r="42" spans="1:7" x14ac:dyDescent="0.25">
      <c r="A42" s="111" t="s">
        <v>76</v>
      </c>
      <c r="B42" s="83"/>
      <c r="C42" s="83"/>
      <c r="D42" s="83" t="s">
        <v>77</v>
      </c>
      <c r="E42" s="83"/>
      <c r="F42" s="83" t="s">
        <v>78</v>
      </c>
      <c r="G42" s="84"/>
    </row>
    <row r="43" spans="1:7" x14ac:dyDescent="0.25">
      <c r="A43" s="133"/>
      <c r="B43" s="134"/>
      <c r="C43" s="134"/>
      <c r="D43" s="92"/>
      <c r="E43" s="92"/>
      <c r="F43" s="85">
        <f ca="1">TODAY()</f>
        <v>44950</v>
      </c>
      <c r="G43" s="86"/>
    </row>
    <row r="44" spans="1:7" x14ac:dyDescent="0.25">
      <c r="A44" s="133" t="s">
        <v>79</v>
      </c>
      <c r="B44" s="134"/>
      <c r="C44" s="134"/>
      <c r="D44" s="134" t="s">
        <v>80</v>
      </c>
      <c r="E44" s="134"/>
      <c r="F44" s="134" t="s">
        <v>81</v>
      </c>
      <c r="G44" s="86"/>
    </row>
    <row r="45" spans="1:7" x14ac:dyDescent="0.25">
      <c r="A45" s="133"/>
      <c r="B45" s="134"/>
      <c r="C45" s="134"/>
      <c r="D45" s="92"/>
      <c r="E45" s="92"/>
      <c r="F45" s="92"/>
      <c r="G45" s="93"/>
    </row>
    <row r="46" spans="1:7" x14ac:dyDescent="0.25">
      <c r="A46" s="133" t="s">
        <v>82</v>
      </c>
      <c r="B46" s="134"/>
      <c r="C46" s="134"/>
      <c r="D46" s="134" t="s">
        <v>83</v>
      </c>
      <c r="E46" s="134"/>
      <c r="F46" s="134" t="s">
        <v>84</v>
      </c>
      <c r="G46" s="86"/>
    </row>
    <row r="47" spans="1:7" x14ac:dyDescent="0.25">
      <c r="A47" s="133"/>
      <c r="B47" s="134"/>
      <c r="C47" s="134"/>
      <c r="D47" s="134"/>
      <c r="E47" s="134"/>
      <c r="F47" s="134"/>
      <c r="G47" s="86"/>
    </row>
    <row r="48" spans="1:7" x14ac:dyDescent="0.25">
      <c r="A48" s="165"/>
      <c r="B48" s="161"/>
      <c r="C48" s="161"/>
      <c r="D48" s="161"/>
      <c r="E48" s="161"/>
      <c r="F48" s="161"/>
      <c r="G48" s="163"/>
    </row>
    <row r="49" spans="1:7" x14ac:dyDescent="0.25">
      <c r="A49" s="165"/>
      <c r="B49" s="161"/>
      <c r="C49" s="161"/>
      <c r="D49" s="161"/>
      <c r="E49" s="161"/>
      <c r="F49" s="161"/>
      <c r="G49" s="163"/>
    </row>
    <row r="50" spans="1:7" ht="15.75" thickBot="1" x14ac:dyDescent="0.3">
      <c r="A50" s="166"/>
      <c r="B50" s="162"/>
      <c r="C50" s="162"/>
      <c r="D50" s="162"/>
      <c r="E50" s="162"/>
      <c r="F50" s="162"/>
      <c r="G50" s="164"/>
    </row>
  </sheetData>
  <mergeCells count="56">
    <mergeCell ref="A46:C47"/>
    <mergeCell ref="D46:E47"/>
    <mergeCell ref="F46:G47"/>
    <mergeCell ref="A48:C50"/>
    <mergeCell ref="D48:E50"/>
    <mergeCell ref="F48:G50"/>
    <mergeCell ref="A44:C45"/>
    <mergeCell ref="D44:E44"/>
    <mergeCell ref="F44:G44"/>
    <mergeCell ref="D45:E45"/>
    <mergeCell ref="F45:G45"/>
    <mergeCell ref="A40:G41"/>
    <mergeCell ref="A42:C43"/>
    <mergeCell ref="D42:E42"/>
    <mergeCell ref="F42:G42"/>
    <mergeCell ref="D43:E43"/>
    <mergeCell ref="F43:G43"/>
    <mergeCell ref="A35:G36"/>
    <mergeCell ref="A37:C37"/>
    <mergeCell ref="D37:G37"/>
    <mergeCell ref="A38:C38"/>
    <mergeCell ref="A39:C39"/>
    <mergeCell ref="D38:G38"/>
    <mergeCell ref="D39:G39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26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198" t="s">
        <v>31</v>
      </c>
      <c r="B5" s="200" t="s">
        <v>92</v>
      </c>
      <c r="C5" s="200"/>
      <c r="D5" s="200"/>
      <c r="E5" s="200"/>
      <c r="F5" s="200"/>
      <c r="G5" s="202"/>
    </row>
    <row r="6" spans="1:9" s="16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16" customFormat="1" ht="16.5" customHeight="1" x14ac:dyDescent="0.25">
      <c r="A7" s="199" t="s">
        <v>32</v>
      </c>
      <c r="B7" s="201" t="s">
        <v>93</v>
      </c>
      <c r="C7" s="201"/>
      <c r="D7" s="201"/>
      <c r="E7" s="201"/>
      <c r="F7" s="201"/>
      <c r="G7" s="195"/>
    </row>
    <row r="8" spans="1:9" s="16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16" customFormat="1" ht="16.5" customHeight="1" x14ac:dyDescent="0.25">
      <c r="A9" s="199" t="s">
        <v>33</v>
      </c>
      <c r="B9" s="201" t="s">
        <v>94</v>
      </c>
      <c r="C9" s="201"/>
      <c r="D9" s="201"/>
      <c r="E9" s="201"/>
      <c r="F9" s="201"/>
      <c r="G9" s="195"/>
    </row>
    <row r="10" spans="1:9" s="16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16" customFormat="1" ht="16.5" customHeight="1" x14ac:dyDescent="0.25">
      <c r="A11" s="199" t="s">
        <v>34</v>
      </c>
      <c r="B11" s="201" t="s">
        <v>95</v>
      </c>
      <c r="C11" s="201"/>
      <c r="D11" s="201"/>
      <c r="E11" s="201"/>
      <c r="F11" s="201"/>
      <c r="G11" s="195"/>
      <c r="I11" s="8"/>
    </row>
    <row r="12" spans="1:9" s="16" customFormat="1" ht="16.5" customHeight="1" x14ac:dyDescent="0.25">
      <c r="A12" s="199"/>
      <c r="B12" s="201"/>
      <c r="C12" s="201"/>
      <c r="D12" s="201"/>
      <c r="E12" s="201"/>
      <c r="F12" s="201"/>
      <c r="G12" s="195"/>
      <c r="I12" s="8"/>
    </row>
    <row r="13" spans="1:9" s="16" customFormat="1" ht="16.5" customHeight="1" x14ac:dyDescent="0.25">
      <c r="A13" s="199" t="s">
        <v>35</v>
      </c>
      <c r="B13" s="201" t="s">
        <v>96</v>
      </c>
      <c r="C13" s="201"/>
      <c r="D13" s="201"/>
      <c r="E13" s="201"/>
      <c r="F13" s="201"/>
      <c r="G13" s="195"/>
    </row>
    <row r="14" spans="1:9" s="16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16" customFormat="1" ht="16.5" customHeight="1" x14ac:dyDescent="0.25">
      <c r="A15" s="199" t="s">
        <v>36</v>
      </c>
      <c r="B15" s="201" t="s">
        <v>97</v>
      </c>
      <c r="C15" s="201"/>
      <c r="D15" s="201"/>
      <c r="E15" s="201"/>
      <c r="F15" s="201"/>
      <c r="G15" s="195"/>
    </row>
    <row r="16" spans="1:9" s="16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16" customFormat="1" ht="16.5" customHeight="1" x14ac:dyDescent="0.25">
      <c r="A17" s="199" t="s">
        <v>37</v>
      </c>
      <c r="B17" s="201" t="s">
        <v>98</v>
      </c>
      <c r="C17" s="201"/>
      <c r="D17" s="201"/>
      <c r="E17" s="201"/>
      <c r="F17" s="201"/>
      <c r="G17" s="195"/>
    </row>
    <row r="18" spans="1:7" s="16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16" customFormat="1" ht="16.5" customHeight="1" x14ac:dyDescent="0.25">
      <c r="A19" s="199" t="s">
        <v>38</v>
      </c>
      <c r="B19" s="201" t="s">
        <v>99</v>
      </c>
      <c r="C19" s="201"/>
      <c r="D19" s="201"/>
      <c r="E19" s="201"/>
      <c r="F19" s="201"/>
      <c r="G19" s="195"/>
    </row>
    <row r="20" spans="1:7" s="16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16" customFormat="1" ht="16.5" customHeight="1" x14ac:dyDescent="0.25">
      <c r="A21" s="199" t="s">
        <v>39</v>
      </c>
      <c r="B21" s="201" t="s">
        <v>100</v>
      </c>
      <c r="C21" s="201"/>
      <c r="D21" s="201"/>
      <c r="E21" s="201"/>
      <c r="F21" s="201"/>
      <c r="G21" s="195"/>
    </row>
    <row r="22" spans="1:7" s="16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16" customFormat="1" ht="16.5" customHeight="1" x14ac:dyDescent="0.25">
      <c r="A23" s="199" t="s">
        <v>40</v>
      </c>
      <c r="B23" s="201" t="s">
        <v>101</v>
      </c>
      <c r="C23" s="201"/>
      <c r="D23" s="201"/>
      <c r="E23" s="201"/>
      <c r="F23" s="201"/>
      <c r="G23" s="195"/>
    </row>
    <row r="24" spans="1:7" s="16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16" customFormat="1" ht="16.5" customHeight="1" x14ac:dyDescent="0.25">
      <c r="A25" s="203" t="s">
        <v>41</v>
      </c>
      <c r="B25" s="225" t="s">
        <v>102</v>
      </c>
      <c r="C25" s="225"/>
      <c r="D25" s="225"/>
      <c r="E25" s="225"/>
      <c r="F25" s="225"/>
      <c r="G25" s="195"/>
    </row>
    <row r="26" spans="1:7" s="16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83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83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" workbookViewId="0">
      <selection activeCell="A14" sqref="A14:H57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120</v>
      </c>
      <c r="K2" s="67" t="s">
        <v>119</v>
      </c>
      <c r="L2" s="67" t="s">
        <v>119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121</v>
      </c>
      <c r="K3" s="67" t="s">
        <v>20</v>
      </c>
      <c r="L3" s="67" t="s">
        <v>20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x14ac:dyDescent="0.25">
      <c r="A11" s="6"/>
      <c r="B11" s="2"/>
      <c r="C11" s="3"/>
      <c r="D11" s="3"/>
      <c r="E11" s="2"/>
      <c r="F11" s="2"/>
      <c r="G11" s="10"/>
      <c r="H11" s="62"/>
    </row>
    <row r="12" spans="1:12" x14ac:dyDescent="0.25">
      <c r="A12" s="6"/>
      <c r="B12" s="2"/>
      <c r="C12" s="3"/>
      <c r="D12" s="3"/>
      <c r="E12" s="2"/>
      <c r="F12" s="2"/>
      <c r="G12" s="10"/>
      <c r="H12" s="62"/>
    </row>
    <row r="13" spans="1:12" ht="210" x14ac:dyDescent="0.25">
      <c r="A13" s="6" t="s">
        <v>122</v>
      </c>
      <c r="B13" s="2">
        <v>13</v>
      </c>
      <c r="C13" s="3" t="s">
        <v>125</v>
      </c>
      <c r="D13" s="3" t="s">
        <v>123</v>
      </c>
      <c r="E13" s="2" t="s">
        <v>118</v>
      </c>
      <c r="F13" s="2" t="s">
        <v>119</v>
      </c>
      <c r="G13" s="10" t="s">
        <v>124</v>
      </c>
      <c r="H13" s="75" t="s">
        <v>126</v>
      </c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3F63C6-2D15-47B0-A227-7C89C1C7A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6F88A-2C77-48A5-9021-C44E48EB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A0B2D-6B12-4394-9D8C-348F10889B2B}">
  <ds:schemaRefs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2023-01-24T08:43:32Z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